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20040" windowHeight="77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9" i="1" l="1"/>
  <c r="C19" i="1"/>
  <c r="D19" i="1"/>
  <c r="E19" i="1"/>
  <c r="F19" i="1"/>
  <c r="G19" i="1"/>
  <c r="H19" i="1"/>
  <c r="I19" i="1"/>
  <c r="J19" i="1"/>
  <c r="K19" i="1"/>
  <c r="K23" i="1" l="1"/>
  <c r="K26" i="1" s="1"/>
  <c r="C44" i="1"/>
  <c r="D44" i="1"/>
  <c r="F44" i="1"/>
  <c r="G44" i="1"/>
  <c r="H44" i="1"/>
  <c r="I44" i="1"/>
  <c r="J44" i="1"/>
  <c r="D43" i="1"/>
  <c r="E43" i="1"/>
  <c r="H43" i="1"/>
  <c r="I43" i="1"/>
  <c r="J43" i="1"/>
  <c r="K43" i="1"/>
  <c r="H38" i="1"/>
  <c r="I38" i="1"/>
  <c r="B26" i="1"/>
  <c r="C26" i="1"/>
  <c r="D26" i="1"/>
  <c r="E26" i="1"/>
  <c r="F26" i="1"/>
  <c r="G26" i="1"/>
  <c r="H26" i="1"/>
  <c r="I26" i="1"/>
  <c r="J26" i="1"/>
  <c r="J41" i="1"/>
  <c r="K41" i="1"/>
  <c r="J42" i="1"/>
  <c r="K42" i="1"/>
  <c r="J36" i="1"/>
  <c r="K36" i="1"/>
  <c r="J37" i="1"/>
  <c r="K37" i="1"/>
  <c r="J23" i="1"/>
  <c r="J24" i="1"/>
  <c r="J25" i="1"/>
  <c r="K24" i="1"/>
  <c r="K25" i="1"/>
  <c r="K40" i="1"/>
  <c r="J40" i="1"/>
  <c r="K35" i="1"/>
  <c r="J35" i="1"/>
  <c r="K22" i="1"/>
  <c r="J22" i="1"/>
  <c r="G43" i="1" l="1"/>
  <c r="F43" i="1"/>
  <c r="C43" i="1"/>
  <c r="B43" i="1"/>
  <c r="K17" i="1"/>
  <c r="J17" i="1"/>
  <c r="K18" i="1"/>
  <c r="F12" i="1"/>
  <c r="H12" i="1"/>
  <c r="I12" i="1"/>
  <c r="B15" i="1"/>
  <c r="C15" i="1"/>
  <c r="D15" i="1"/>
  <c r="E15" i="1"/>
  <c r="F15" i="1"/>
  <c r="G15" i="1"/>
  <c r="H15" i="1"/>
  <c r="I15" i="1"/>
  <c r="K14" i="1"/>
  <c r="K15" i="1" s="1"/>
  <c r="J18" i="1"/>
  <c r="J14" i="1"/>
  <c r="J15" i="1" s="1"/>
  <c r="K11" i="1"/>
  <c r="J11" i="1"/>
  <c r="F38" i="1" l="1"/>
  <c r="D38" i="1"/>
  <c r="B38" i="1"/>
  <c r="D12" i="1"/>
  <c r="B12" i="1"/>
  <c r="C38" i="1"/>
  <c r="E38" i="1"/>
  <c r="E44" i="1" s="1"/>
  <c r="G38" i="1"/>
  <c r="L43" i="1" l="1"/>
  <c r="J12" i="1"/>
  <c r="K38" i="1"/>
  <c r="K44" i="1" s="1"/>
  <c r="J38" i="1"/>
  <c r="L19" i="1"/>
  <c r="B44" i="1"/>
  <c r="L26" i="1"/>
  <c r="L38" i="1"/>
  <c r="G12" i="1"/>
  <c r="E12" i="1"/>
  <c r="C12" i="1"/>
  <c r="K12" i="1"/>
  <c r="L15" i="1" l="1"/>
  <c r="L12" i="1"/>
  <c r="L44" i="1" l="1"/>
</calcChain>
</file>

<file path=xl/sharedStrings.xml><?xml version="1.0" encoding="utf-8"?>
<sst xmlns="http://schemas.openxmlformats.org/spreadsheetml/2006/main" count="85" uniqueCount="38">
  <si>
    <t>ยุทธศาสตร์ที่ 1 การพัฒนาแหล่งน้ำเพื่ออุปโภคบริโภค</t>
  </si>
  <si>
    <t>และเพื่อการเกษตร</t>
  </si>
  <si>
    <t>จำนวน</t>
  </si>
  <si>
    <t>โครงการ</t>
  </si>
  <si>
    <t>งบประมาณ</t>
  </si>
  <si>
    <t>(บาท)</t>
  </si>
  <si>
    <t>บัญชีสรุปโครงการพัฒนา</t>
  </si>
  <si>
    <t xml:space="preserve">ยุทธศาสตร์ </t>
  </si>
  <si>
    <t>รวม</t>
  </si>
  <si>
    <t>ยุทธศาสตร์ที่ 2 การพัฒนาโครงสร้างพื้นฐาน</t>
  </si>
  <si>
    <t>ยุทธศาสตร์ที่ 4 การพัฒนาด้านการศึกษา ศาสนา วัฒนธรรม</t>
  </si>
  <si>
    <t>กีฬา และนันทนาการ</t>
  </si>
  <si>
    <t>ยุทธศาสตร์ที่ 5 การพัฒนาด้านสาธารณสุข สิ่งแวดล้อม</t>
  </si>
  <si>
    <t>และทรัพยากรธรรมชาติ</t>
  </si>
  <si>
    <t>ยุทธศาสตร์ที่ 6 การพัฒนาการบริหารจัดการองค์กร</t>
  </si>
  <si>
    <t>ยุทธศาสตร์ที่ 3 การพัฒนาการส่งเสริมอาชีพ</t>
  </si>
  <si>
    <t>รวมทั้งสิ้น</t>
  </si>
  <si>
    <t>ปี 2561</t>
  </si>
  <si>
    <t>ปี 2562</t>
  </si>
  <si>
    <t>แผนพัฒนาท้องถิ่นสี่ปี (พ.ศ.2561 - 2564)</t>
  </si>
  <si>
    <t>ปี 2563</t>
  </si>
  <si>
    <t>ปี 2564</t>
  </si>
  <si>
    <t>รวม 4 ปี</t>
  </si>
  <si>
    <t>1.1 แผนงานเคหะและชุมชน</t>
  </si>
  <si>
    <t>2.1 แผนงานเคหะและชุมชน</t>
  </si>
  <si>
    <t>3.1 แผนงานการเกษตร</t>
  </si>
  <si>
    <t>3.2 แผนงานสร้างความเข้มแข็งของชุมชน</t>
  </si>
  <si>
    <t>4.1 แผนงานการศึกษา</t>
  </si>
  <si>
    <t>4.2 แผนงานการศาสนาวัฒนธรรมและนันทนาการ</t>
  </si>
  <si>
    <t>5.1 แผนงานสาธารณสุข</t>
  </si>
  <si>
    <t>6.2 แผนงานรักษาความสงบภายใน</t>
  </si>
  <si>
    <t>6.1 แผนงานบริหารงานทั่วไป</t>
  </si>
  <si>
    <t>แบบ ผ.07</t>
  </si>
  <si>
    <t>4.4 แผนงานสังคมสงเคราะห์</t>
  </si>
  <si>
    <t>4.3 แผนงานเคหะและชุมชน</t>
  </si>
  <si>
    <t>5.2 แผนงานเคหะและชุมชน</t>
  </si>
  <si>
    <t xml:space="preserve">5.3 แผนงานการเกษตร  </t>
  </si>
  <si>
    <t>6.3 แผนงานสร้างความเข้มแข็งของชุมชน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</si>
</sst>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b/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9" xfId="0" applyFont="1" applyBorder="1"/>
    <xf numFmtId="187" fontId="3" fillId="0" borderId="9" xfId="1" applyNumberFormat="1" applyFont="1" applyBorder="1"/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87" fontId="3" fillId="0" borderId="11" xfId="1" applyNumberFormat="1" applyFont="1" applyBorder="1"/>
    <xf numFmtId="0" fontId="3" fillId="0" borderId="11" xfId="0" applyFont="1" applyBorder="1"/>
    <xf numFmtId="187" fontId="3" fillId="0" borderId="0" xfId="0" applyNumberFormat="1" applyFont="1"/>
    <xf numFmtId="0" fontId="3" fillId="0" borderId="0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187" fontId="4" fillId="0" borderId="1" xfId="0" applyNumberFormat="1" applyFont="1" applyBorder="1"/>
    <xf numFmtId="187" fontId="4" fillId="0" borderId="0" xfId="0" applyNumberFormat="1" applyFont="1"/>
    <xf numFmtId="0" fontId="4" fillId="0" borderId="0" xfId="0" applyFont="1"/>
    <xf numFmtId="187" fontId="4" fillId="0" borderId="1" xfId="1" applyNumberFormat="1" applyFont="1" applyBorder="1"/>
    <xf numFmtId="187" fontId="4" fillId="0" borderId="1" xfId="1" applyNumberFormat="1" applyFont="1" applyBorder="1" applyAlignment="1"/>
    <xf numFmtId="0" fontId="4" fillId="0" borderId="9" xfId="0" applyFont="1" applyBorder="1"/>
    <xf numFmtId="0" fontId="3" fillId="0" borderId="11" xfId="0" applyFont="1" applyBorder="1" applyAlignment="1">
      <alignment horizontal="right"/>
    </xf>
    <xf numFmtId="187" fontId="3" fillId="0" borderId="11" xfId="0" applyNumberFormat="1" applyFont="1" applyBorder="1"/>
    <xf numFmtId="0" fontId="4" fillId="0" borderId="11" xfId="0" applyFont="1" applyBorder="1"/>
    <xf numFmtId="187" fontId="3" fillId="0" borderId="11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187" fontId="3" fillId="0" borderId="0" xfId="1" applyNumberFormat="1" applyFont="1" applyBorder="1"/>
    <xf numFmtId="0" fontId="5" fillId="0" borderId="0" xfId="0" applyFont="1" applyAlignment="1">
      <alignment horizontal="center"/>
    </xf>
    <xf numFmtId="0" fontId="4" fillId="0" borderId="12" xfId="0" applyFont="1" applyBorder="1" applyAlignment="1">
      <alignment horizontal="right"/>
    </xf>
    <xf numFmtId="0" fontId="4" fillId="0" borderId="12" xfId="0" applyFont="1" applyBorder="1"/>
    <xf numFmtId="187" fontId="4" fillId="0" borderId="12" xfId="0" applyNumberFormat="1" applyFont="1" applyBorder="1"/>
    <xf numFmtId="187" fontId="4" fillId="0" borderId="0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topLeftCell="A25" workbookViewId="0">
      <selection activeCell="L22" sqref="L22"/>
    </sheetView>
  </sheetViews>
  <sheetFormatPr defaultRowHeight="14.25" x14ac:dyDescent="0.2"/>
  <cols>
    <col min="1" max="1" width="38.5" customWidth="1"/>
    <col min="2" max="2" width="6.5" customWidth="1"/>
    <col min="3" max="3" width="11.625" customWidth="1"/>
    <col min="4" max="4" width="6.5" customWidth="1"/>
    <col min="5" max="5" width="11.625" customWidth="1"/>
    <col min="6" max="6" width="6.5" customWidth="1"/>
    <col min="7" max="7" width="11.625" customWidth="1"/>
    <col min="8" max="8" width="6.5" customWidth="1"/>
    <col min="9" max="9" width="11.625" customWidth="1"/>
    <col min="10" max="10" width="6.5" customWidth="1"/>
    <col min="11" max="11" width="13.25" customWidth="1"/>
    <col min="12" max="12" width="12.625" customWidth="1"/>
  </cols>
  <sheetData>
    <row r="1" spans="1:12" s="2" customFormat="1" ht="20.25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s="2" customFormat="1" ht="20.25" x14ac:dyDescent="0.3">
      <c r="A2" s="39" t="s">
        <v>6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s="2" customFormat="1" ht="20.25" x14ac:dyDescent="0.3">
      <c r="A3" s="39" t="s">
        <v>19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2" s="2" customFormat="1" ht="20.25" x14ac:dyDescent="0.3">
      <c r="A4" s="33"/>
      <c r="B4" s="33"/>
      <c r="C4" s="33"/>
      <c r="D4" s="33"/>
      <c r="E4" s="33"/>
      <c r="F4" s="33"/>
      <c r="G4" s="33"/>
      <c r="H4" s="33"/>
      <c r="I4" s="33"/>
      <c r="J4" s="33"/>
      <c r="K4" s="38" t="s">
        <v>32</v>
      </c>
    </row>
    <row r="5" spans="1:12" s="2" customFormat="1" ht="15" customHeight="1" x14ac:dyDescent="0.3"/>
    <row r="6" spans="1:12" s="2" customFormat="1" ht="18.75" x14ac:dyDescent="0.3">
      <c r="A6" s="3"/>
      <c r="B6" s="40" t="s">
        <v>17</v>
      </c>
      <c r="C6" s="41"/>
      <c r="D6" s="40" t="s">
        <v>18</v>
      </c>
      <c r="E6" s="42"/>
      <c r="F6" s="41" t="s">
        <v>20</v>
      </c>
      <c r="G6" s="41"/>
      <c r="H6" s="41" t="s">
        <v>21</v>
      </c>
      <c r="I6" s="41"/>
      <c r="J6" s="40" t="s">
        <v>22</v>
      </c>
      <c r="K6" s="42"/>
    </row>
    <row r="7" spans="1:12" s="2" customFormat="1" ht="18.75" x14ac:dyDescent="0.3">
      <c r="A7" s="4" t="s">
        <v>7</v>
      </c>
      <c r="B7" s="4" t="s">
        <v>2</v>
      </c>
      <c r="C7" s="8" t="s">
        <v>4</v>
      </c>
      <c r="D7" s="4" t="s">
        <v>2</v>
      </c>
      <c r="E7" s="9" t="s">
        <v>4</v>
      </c>
      <c r="F7" s="10" t="s">
        <v>2</v>
      </c>
      <c r="G7" s="9" t="s">
        <v>4</v>
      </c>
      <c r="H7" s="10" t="s">
        <v>2</v>
      </c>
      <c r="I7" s="9" t="s">
        <v>4</v>
      </c>
      <c r="J7" s="4" t="s">
        <v>2</v>
      </c>
      <c r="K7" s="9" t="s">
        <v>4</v>
      </c>
    </row>
    <row r="8" spans="1:12" s="2" customFormat="1" ht="18.75" x14ac:dyDescent="0.3">
      <c r="A8" s="5"/>
      <c r="B8" s="11" t="s">
        <v>3</v>
      </c>
      <c r="C8" s="11" t="s">
        <v>5</v>
      </c>
      <c r="D8" s="11" t="s">
        <v>3</v>
      </c>
      <c r="E8" s="12" t="s">
        <v>5</v>
      </c>
      <c r="F8" s="13" t="s">
        <v>3</v>
      </c>
      <c r="G8" s="12" t="s">
        <v>5</v>
      </c>
      <c r="H8" s="13" t="s">
        <v>3</v>
      </c>
      <c r="I8" s="12" t="s">
        <v>5</v>
      </c>
      <c r="J8" s="11" t="s">
        <v>3</v>
      </c>
      <c r="K8" s="12" t="s">
        <v>5</v>
      </c>
    </row>
    <row r="9" spans="1:12" s="2" customFormat="1" ht="18.75" x14ac:dyDescent="0.3">
      <c r="A9" s="25" t="s">
        <v>0</v>
      </c>
      <c r="B9" s="6"/>
      <c r="C9" s="7"/>
      <c r="D9" s="6"/>
      <c r="E9" s="6"/>
      <c r="F9" s="6"/>
      <c r="G9" s="6"/>
      <c r="H9" s="6"/>
      <c r="I9" s="6"/>
      <c r="J9" s="6"/>
      <c r="K9" s="6"/>
    </row>
    <row r="10" spans="1:12" s="2" customFormat="1" ht="18.75" x14ac:dyDescent="0.3">
      <c r="A10" s="28" t="s">
        <v>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2" s="2" customFormat="1" ht="18.75" x14ac:dyDescent="0.3">
      <c r="A11" s="15" t="s">
        <v>23</v>
      </c>
      <c r="B11" s="26">
        <v>28</v>
      </c>
      <c r="C11" s="14">
        <v>18867250</v>
      </c>
      <c r="D11" s="26">
        <v>22</v>
      </c>
      <c r="E11" s="14">
        <v>12637750</v>
      </c>
      <c r="F11" s="29">
        <v>17</v>
      </c>
      <c r="G11" s="29">
        <v>19913750</v>
      </c>
      <c r="H11" s="29">
        <v>15</v>
      </c>
      <c r="I11" s="29">
        <v>19476250</v>
      </c>
      <c r="J11" s="14">
        <f>B11+D11+F11+H11</f>
        <v>82</v>
      </c>
      <c r="K11" s="27">
        <f>C11+E11+G11+I11</f>
        <v>70895000</v>
      </c>
    </row>
    <row r="12" spans="1:12" s="22" customFormat="1" ht="18.75" x14ac:dyDescent="0.3">
      <c r="A12" s="18" t="s">
        <v>8</v>
      </c>
      <c r="B12" s="18">
        <f>SUM(B11:B11)</f>
        <v>28</v>
      </c>
      <c r="C12" s="20">
        <f>SUM(C11:C11)</f>
        <v>18867250</v>
      </c>
      <c r="D12" s="18">
        <f>SUM(D11:D11)</f>
        <v>22</v>
      </c>
      <c r="E12" s="20">
        <f>SUM(E11:E11)</f>
        <v>12637750</v>
      </c>
      <c r="F12" s="20">
        <f>SUM(F11)</f>
        <v>17</v>
      </c>
      <c r="G12" s="20">
        <f>SUM(G11:G11)</f>
        <v>19913750</v>
      </c>
      <c r="H12" s="20">
        <f>SUM(H11)</f>
        <v>15</v>
      </c>
      <c r="I12" s="20">
        <f>SUM(I11)</f>
        <v>19476250</v>
      </c>
      <c r="J12" s="20">
        <f>SUM(J11:J11)</f>
        <v>82</v>
      </c>
      <c r="K12" s="20">
        <f>SUM(K11:K11)</f>
        <v>70895000</v>
      </c>
      <c r="L12" s="21">
        <f>C12+E12+G12</f>
        <v>51418750</v>
      </c>
    </row>
    <row r="13" spans="1:12" s="2" customFormat="1" ht="18.75" x14ac:dyDescent="0.3">
      <c r="A13" s="28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2" s="2" customFormat="1" ht="18.75" x14ac:dyDescent="0.3">
      <c r="A14" s="15" t="s">
        <v>24</v>
      </c>
      <c r="B14" s="14">
        <v>33</v>
      </c>
      <c r="C14" s="14">
        <v>12377190</v>
      </c>
      <c r="D14" s="14">
        <v>28</v>
      </c>
      <c r="E14" s="14">
        <v>11351000</v>
      </c>
      <c r="F14" s="14">
        <v>23</v>
      </c>
      <c r="G14" s="14">
        <v>12633500</v>
      </c>
      <c r="H14" s="14">
        <v>23</v>
      </c>
      <c r="I14" s="14">
        <v>11242500</v>
      </c>
      <c r="J14" s="14">
        <f>B14+D14+F14+H14</f>
        <v>107</v>
      </c>
      <c r="K14" s="27">
        <f>C14+E14+G14+I14</f>
        <v>47604190</v>
      </c>
    </row>
    <row r="15" spans="1:12" s="22" customFormat="1" ht="18.75" x14ac:dyDescent="0.3">
      <c r="A15" s="18" t="s">
        <v>8</v>
      </c>
      <c r="B15" s="20">
        <f t="shared" ref="B15:K15" si="0">SUM(B14)</f>
        <v>33</v>
      </c>
      <c r="C15" s="23">
        <f t="shared" si="0"/>
        <v>12377190</v>
      </c>
      <c r="D15" s="23">
        <f t="shared" si="0"/>
        <v>28</v>
      </c>
      <c r="E15" s="23">
        <f t="shared" si="0"/>
        <v>11351000</v>
      </c>
      <c r="F15" s="24">
        <f t="shared" si="0"/>
        <v>23</v>
      </c>
      <c r="G15" s="23">
        <f t="shared" si="0"/>
        <v>12633500</v>
      </c>
      <c r="H15" s="23">
        <f t="shared" si="0"/>
        <v>23</v>
      </c>
      <c r="I15" s="23">
        <f t="shared" si="0"/>
        <v>11242500</v>
      </c>
      <c r="J15" s="23">
        <f t="shared" si="0"/>
        <v>107</v>
      </c>
      <c r="K15" s="23">
        <f t="shared" si="0"/>
        <v>47604190</v>
      </c>
      <c r="L15" s="21">
        <f>C15+E15+G15</f>
        <v>36361690</v>
      </c>
    </row>
    <row r="16" spans="1:12" s="2" customFormat="1" ht="18.75" x14ac:dyDescent="0.3">
      <c r="A16" s="28" t="s">
        <v>15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2" s="2" customFormat="1" ht="18.75" x14ac:dyDescent="0.3">
      <c r="A17" s="15" t="s">
        <v>25</v>
      </c>
      <c r="B17" s="15">
        <v>13</v>
      </c>
      <c r="C17" s="14">
        <v>1316000</v>
      </c>
      <c r="D17" s="14">
        <v>12</v>
      </c>
      <c r="E17" s="14">
        <v>1026000</v>
      </c>
      <c r="F17" s="14">
        <v>13</v>
      </c>
      <c r="G17" s="14">
        <v>596000</v>
      </c>
      <c r="H17" s="14">
        <v>13</v>
      </c>
      <c r="I17" s="14">
        <v>576000</v>
      </c>
      <c r="J17" s="14">
        <f>B17+D17+F17+H17</f>
        <v>51</v>
      </c>
      <c r="K17" s="27">
        <f>C17+E17+G17+I17</f>
        <v>3514000</v>
      </c>
    </row>
    <row r="18" spans="1:12" s="2" customFormat="1" ht="18.75" x14ac:dyDescent="0.3">
      <c r="A18" s="15" t="s">
        <v>26</v>
      </c>
      <c r="B18" s="15">
        <v>8</v>
      </c>
      <c r="C18" s="14">
        <v>430000</v>
      </c>
      <c r="D18" s="14">
        <v>9</v>
      </c>
      <c r="E18" s="14">
        <v>250000</v>
      </c>
      <c r="F18" s="14">
        <v>8</v>
      </c>
      <c r="G18" s="14">
        <v>190000</v>
      </c>
      <c r="H18" s="14">
        <v>8</v>
      </c>
      <c r="I18" s="14">
        <v>190000</v>
      </c>
      <c r="J18" s="14">
        <f>B18+D18+F18+H18</f>
        <v>33</v>
      </c>
      <c r="K18" s="27">
        <f>C18+E18+G18+I18</f>
        <v>1060000</v>
      </c>
    </row>
    <row r="19" spans="1:12" s="22" customFormat="1" ht="18.75" x14ac:dyDescent="0.3">
      <c r="A19" s="18" t="s">
        <v>8</v>
      </c>
      <c r="B19" s="19">
        <f t="shared" ref="B19:K19" si="1">SUM(B17:B18)</f>
        <v>21</v>
      </c>
      <c r="C19" s="23">
        <f t="shared" si="1"/>
        <v>1746000</v>
      </c>
      <c r="D19" s="23">
        <f t="shared" si="1"/>
        <v>21</v>
      </c>
      <c r="E19" s="23">
        <f t="shared" si="1"/>
        <v>1276000</v>
      </c>
      <c r="F19" s="23">
        <f t="shared" si="1"/>
        <v>21</v>
      </c>
      <c r="G19" s="23">
        <f t="shared" si="1"/>
        <v>786000</v>
      </c>
      <c r="H19" s="23">
        <f t="shared" si="1"/>
        <v>21</v>
      </c>
      <c r="I19" s="23">
        <f t="shared" si="1"/>
        <v>766000</v>
      </c>
      <c r="J19" s="23">
        <f t="shared" si="1"/>
        <v>84</v>
      </c>
      <c r="K19" s="23">
        <f t="shared" si="1"/>
        <v>4574000</v>
      </c>
      <c r="L19" s="21">
        <f>C19+E19+G19</f>
        <v>3808000</v>
      </c>
    </row>
    <row r="20" spans="1:12" s="2" customFormat="1" ht="18.75" x14ac:dyDescent="0.3">
      <c r="A20" s="25" t="s">
        <v>10</v>
      </c>
      <c r="B20" s="6"/>
      <c r="C20" s="7"/>
      <c r="D20" s="6"/>
      <c r="E20" s="6"/>
      <c r="F20" s="6"/>
      <c r="G20" s="6"/>
      <c r="H20" s="6"/>
      <c r="I20" s="6"/>
      <c r="J20" s="6"/>
      <c r="K20" s="6"/>
    </row>
    <row r="21" spans="1:12" s="2" customFormat="1" ht="18.75" x14ac:dyDescent="0.3">
      <c r="A21" s="28" t="s">
        <v>11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2" s="2" customFormat="1" ht="18.75" x14ac:dyDescent="0.3">
      <c r="A22" s="15" t="s">
        <v>27</v>
      </c>
      <c r="B22" s="15">
        <v>15</v>
      </c>
      <c r="C22" s="14">
        <v>3097800</v>
      </c>
      <c r="D22" s="14">
        <v>16</v>
      </c>
      <c r="E22" s="14">
        <v>3293000</v>
      </c>
      <c r="F22" s="14">
        <v>16</v>
      </c>
      <c r="G22" s="14">
        <v>3293000</v>
      </c>
      <c r="H22" s="14">
        <v>16</v>
      </c>
      <c r="I22" s="14">
        <v>3293000</v>
      </c>
      <c r="J22" s="14">
        <f>B22+D22+F22+H22</f>
        <v>63</v>
      </c>
      <c r="K22" s="14">
        <f>C22+E22+G22+I22</f>
        <v>12976800</v>
      </c>
    </row>
    <row r="23" spans="1:12" s="2" customFormat="1" ht="18.75" x14ac:dyDescent="0.3">
      <c r="A23" s="15" t="s">
        <v>28</v>
      </c>
      <c r="B23" s="15">
        <v>14</v>
      </c>
      <c r="C23" s="14">
        <v>895000</v>
      </c>
      <c r="D23" s="14">
        <v>13</v>
      </c>
      <c r="E23" s="14">
        <v>435000</v>
      </c>
      <c r="F23" s="14">
        <v>13</v>
      </c>
      <c r="G23" s="14">
        <v>485000</v>
      </c>
      <c r="H23" s="14">
        <v>13</v>
      </c>
      <c r="I23" s="14">
        <v>435000</v>
      </c>
      <c r="J23" s="14">
        <f t="shared" ref="J23:J25" si="2">B23+D23+F23+H23</f>
        <v>53</v>
      </c>
      <c r="K23" s="14">
        <f>C23+E23+G23+I23</f>
        <v>2250000</v>
      </c>
    </row>
    <row r="24" spans="1:12" s="2" customFormat="1" ht="18.75" x14ac:dyDescent="0.3">
      <c r="A24" s="15" t="s">
        <v>34</v>
      </c>
      <c r="B24" s="15">
        <v>4</v>
      </c>
      <c r="C24" s="14">
        <v>1680000</v>
      </c>
      <c r="D24" s="14">
        <v>3</v>
      </c>
      <c r="E24" s="14">
        <v>450000</v>
      </c>
      <c r="F24" s="14">
        <v>1</v>
      </c>
      <c r="G24" s="14">
        <v>50000</v>
      </c>
      <c r="H24" s="14">
        <v>1</v>
      </c>
      <c r="I24" s="14">
        <v>50000</v>
      </c>
      <c r="J24" s="14">
        <f t="shared" si="2"/>
        <v>9</v>
      </c>
      <c r="K24" s="14">
        <f t="shared" ref="K24:K25" si="3">C24+E24+G24+I24</f>
        <v>2230000</v>
      </c>
    </row>
    <row r="25" spans="1:12" s="2" customFormat="1" ht="18.75" x14ac:dyDescent="0.3">
      <c r="A25" s="15" t="s">
        <v>33</v>
      </c>
      <c r="B25" s="15">
        <v>1</v>
      </c>
      <c r="C25" s="14">
        <v>176000</v>
      </c>
      <c r="D25" s="14">
        <v>1</v>
      </c>
      <c r="E25" s="14">
        <v>176000</v>
      </c>
      <c r="F25" s="14">
        <v>1</v>
      </c>
      <c r="G25" s="14">
        <v>176000</v>
      </c>
      <c r="H25" s="14">
        <v>1</v>
      </c>
      <c r="I25" s="14">
        <v>176000</v>
      </c>
      <c r="J25" s="14">
        <f t="shared" si="2"/>
        <v>4</v>
      </c>
      <c r="K25" s="14">
        <f t="shared" si="3"/>
        <v>704000</v>
      </c>
    </row>
    <row r="26" spans="1:12" s="22" customFormat="1" ht="18.75" x14ac:dyDescent="0.3">
      <c r="A26" s="18" t="s">
        <v>8</v>
      </c>
      <c r="B26" s="19">
        <f t="shared" ref="B26:K26" si="4">SUM(B22:B25)</f>
        <v>34</v>
      </c>
      <c r="C26" s="20">
        <f t="shared" si="4"/>
        <v>5848800</v>
      </c>
      <c r="D26" s="20">
        <f t="shared" si="4"/>
        <v>33</v>
      </c>
      <c r="E26" s="20">
        <f t="shared" si="4"/>
        <v>4354000</v>
      </c>
      <c r="F26" s="20">
        <f t="shared" si="4"/>
        <v>31</v>
      </c>
      <c r="G26" s="20">
        <f t="shared" si="4"/>
        <v>4004000</v>
      </c>
      <c r="H26" s="20">
        <f t="shared" si="4"/>
        <v>31</v>
      </c>
      <c r="I26" s="20">
        <f t="shared" si="4"/>
        <v>3954000</v>
      </c>
      <c r="J26" s="20">
        <f t="shared" si="4"/>
        <v>129</v>
      </c>
      <c r="K26" s="20">
        <f t="shared" si="4"/>
        <v>18160800</v>
      </c>
      <c r="L26" s="21">
        <f>C26+E26+G26</f>
        <v>14206800</v>
      </c>
    </row>
    <row r="27" spans="1:12" s="22" customFormat="1" ht="18.75" x14ac:dyDescent="0.3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21"/>
    </row>
    <row r="28" spans="1:12" s="22" customFormat="1" ht="18.75" x14ac:dyDescent="0.3">
      <c r="A28" s="30"/>
      <c r="B28" s="31"/>
      <c r="C28" s="37"/>
      <c r="D28" s="37"/>
      <c r="E28" s="37"/>
      <c r="F28" s="37"/>
      <c r="G28" s="37"/>
      <c r="H28" s="37"/>
      <c r="I28" s="37"/>
      <c r="J28" s="37"/>
      <c r="K28" s="37"/>
      <c r="L28" s="21"/>
    </row>
    <row r="29" spans="1:12" s="22" customFormat="1" ht="18.75" x14ac:dyDescent="0.3">
      <c r="A29" s="30"/>
      <c r="B29" s="31"/>
      <c r="C29" s="37"/>
      <c r="D29" s="37"/>
      <c r="E29" s="37"/>
      <c r="F29" s="37"/>
      <c r="G29" s="37"/>
      <c r="H29" s="37"/>
      <c r="I29" s="37"/>
      <c r="J29" s="37"/>
      <c r="K29" s="37"/>
      <c r="L29" s="21"/>
    </row>
    <row r="30" spans="1:12" s="2" customFormat="1" ht="18.75" x14ac:dyDescent="0.3">
      <c r="A30" s="3"/>
      <c r="B30" s="40" t="s">
        <v>17</v>
      </c>
      <c r="C30" s="41"/>
      <c r="D30" s="40" t="s">
        <v>18</v>
      </c>
      <c r="E30" s="42"/>
      <c r="F30" s="41" t="s">
        <v>20</v>
      </c>
      <c r="G30" s="41"/>
      <c r="H30" s="41" t="s">
        <v>21</v>
      </c>
      <c r="I30" s="41"/>
      <c r="J30" s="40" t="s">
        <v>22</v>
      </c>
      <c r="K30" s="42"/>
    </row>
    <row r="31" spans="1:12" s="2" customFormat="1" ht="18.75" x14ac:dyDescent="0.3">
      <c r="A31" s="4" t="s">
        <v>7</v>
      </c>
      <c r="B31" s="4" t="s">
        <v>2</v>
      </c>
      <c r="C31" s="8" t="s">
        <v>4</v>
      </c>
      <c r="D31" s="4" t="s">
        <v>2</v>
      </c>
      <c r="E31" s="9" t="s">
        <v>4</v>
      </c>
      <c r="F31" s="10" t="s">
        <v>2</v>
      </c>
      <c r="G31" s="9" t="s">
        <v>4</v>
      </c>
      <c r="H31" s="10" t="s">
        <v>2</v>
      </c>
      <c r="I31" s="9" t="s">
        <v>4</v>
      </c>
      <c r="J31" s="4" t="s">
        <v>2</v>
      </c>
      <c r="K31" s="9" t="s">
        <v>4</v>
      </c>
    </row>
    <row r="32" spans="1:12" s="2" customFormat="1" ht="18.75" x14ac:dyDescent="0.3">
      <c r="A32" s="5"/>
      <c r="B32" s="11" t="s">
        <v>3</v>
      </c>
      <c r="C32" s="11" t="s">
        <v>5</v>
      </c>
      <c r="D32" s="11" t="s">
        <v>3</v>
      </c>
      <c r="E32" s="12" t="s">
        <v>5</v>
      </c>
      <c r="F32" s="13" t="s">
        <v>3</v>
      </c>
      <c r="G32" s="12" t="s">
        <v>5</v>
      </c>
      <c r="H32" s="13" t="s">
        <v>3</v>
      </c>
      <c r="I32" s="12" t="s">
        <v>5</v>
      </c>
      <c r="J32" s="11" t="s">
        <v>3</v>
      </c>
      <c r="K32" s="12" t="s">
        <v>5</v>
      </c>
    </row>
    <row r="33" spans="1:12" s="2" customFormat="1" ht="18.75" x14ac:dyDescent="0.3">
      <c r="A33" s="28" t="s">
        <v>12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2" s="2" customFormat="1" ht="18.75" x14ac:dyDescent="0.3">
      <c r="A34" s="28" t="s">
        <v>13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2" s="2" customFormat="1" ht="18.75" x14ac:dyDescent="0.3">
      <c r="A35" s="15" t="s">
        <v>29</v>
      </c>
      <c r="B35" s="15">
        <v>20</v>
      </c>
      <c r="C35" s="14">
        <v>1465000</v>
      </c>
      <c r="D35" s="14">
        <v>18</v>
      </c>
      <c r="E35" s="14">
        <v>855000</v>
      </c>
      <c r="F35" s="14">
        <v>19</v>
      </c>
      <c r="G35" s="14">
        <v>3244000</v>
      </c>
      <c r="H35" s="14">
        <v>18</v>
      </c>
      <c r="I35" s="14">
        <v>725000</v>
      </c>
      <c r="J35" s="14">
        <f>B35+D35+F35+H35</f>
        <v>75</v>
      </c>
      <c r="K35" s="27">
        <f>C35+E35+G35+I35</f>
        <v>6289000</v>
      </c>
    </row>
    <row r="36" spans="1:12" s="2" customFormat="1" ht="18.75" x14ac:dyDescent="0.3">
      <c r="A36" s="15" t="s">
        <v>35</v>
      </c>
      <c r="B36" s="15">
        <v>3</v>
      </c>
      <c r="C36" s="14">
        <v>210000</v>
      </c>
      <c r="D36" s="14">
        <v>3</v>
      </c>
      <c r="E36" s="14">
        <v>160000</v>
      </c>
      <c r="F36" s="14">
        <v>3</v>
      </c>
      <c r="G36" s="14">
        <v>140000</v>
      </c>
      <c r="H36" s="14">
        <v>3</v>
      </c>
      <c r="I36" s="14">
        <v>140000</v>
      </c>
      <c r="J36" s="14">
        <f t="shared" ref="J36:J37" si="5">B36+D36+F36+H36</f>
        <v>12</v>
      </c>
      <c r="K36" s="27">
        <f t="shared" ref="K36:K37" si="6">C36+E36+G36+I36</f>
        <v>650000</v>
      </c>
    </row>
    <row r="37" spans="1:12" s="2" customFormat="1" ht="18.75" x14ac:dyDescent="0.3">
      <c r="A37" s="15" t="s">
        <v>36</v>
      </c>
      <c r="B37" s="15">
        <v>3</v>
      </c>
      <c r="C37" s="14">
        <v>60000</v>
      </c>
      <c r="D37" s="29">
        <v>3</v>
      </c>
      <c r="E37" s="29">
        <v>50000</v>
      </c>
      <c r="F37" s="14">
        <v>3</v>
      </c>
      <c r="G37" s="14">
        <v>50000</v>
      </c>
      <c r="H37" s="14">
        <v>3</v>
      </c>
      <c r="I37" s="14">
        <v>50000</v>
      </c>
      <c r="J37" s="14">
        <f t="shared" si="5"/>
        <v>12</v>
      </c>
      <c r="K37" s="27">
        <f t="shared" si="6"/>
        <v>210000</v>
      </c>
    </row>
    <row r="38" spans="1:12" s="22" customFormat="1" ht="18.75" x14ac:dyDescent="0.3">
      <c r="A38" s="18" t="s">
        <v>8</v>
      </c>
      <c r="B38" s="19">
        <f t="shared" ref="B38:G38" si="7">SUM(B35:B37)</f>
        <v>26</v>
      </c>
      <c r="C38" s="23">
        <f t="shared" si="7"/>
        <v>1735000</v>
      </c>
      <c r="D38" s="23">
        <f t="shared" si="7"/>
        <v>24</v>
      </c>
      <c r="E38" s="23">
        <f t="shared" si="7"/>
        <v>1065000</v>
      </c>
      <c r="F38" s="23">
        <f t="shared" si="7"/>
        <v>25</v>
      </c>
      <c r="G38" s="23">
        <f t="shared" si="7"/>
        <v>3434000</v>
      </c>
      <c r="H38" s="23">
        <f>SUM(H35:H37)</f>
        <v>24</v>
      </c>
      <c r="I38" s="23">
        <f>SUM(I35:I37)</f>
        <v>915000</v>
      </c>
      <c r="J38" s="23">
        <f>SUM(J35:J37)</f>
        <v>99</v>
      </c>
      <c r="K38" s="23">
        <f>SUM(K35:K37)</f>
        <v>7149000</v>
      </c>
      <c r="L38" s="21">
        <f>C38+E38+G38</f>
        <v>6234000</v>
      </c>
    </row>
    <row r="39" spans="1:12" s="2" customFormat="1" ht="18.75" x14ac:dyDescent="0.3">
      <c r="A39" s="28" t="s">
        <v>14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2" s="2" customFormat="1" ht="18.75" x14ac:dyDescent="0.3">
      <c r="A40" s="15" t="s">
        <v>31</v>
      </c>
      <c r="B40" s="15">
        <v>6</v>
      </c>
      <c r="C40" s="14">
        <v>365000</v>
      </c>
      <c r="D40" s="14">
        <v>6</v>
      </c>
      <c r="E40" s="14">
        <v>365000</v>
      </c>
      <c r="F40" s="14">
        <v>6</v>
      </c>
      <c r="G40" s="14">
        <v>365000</v>
      </c>
      <c r="H40" s="14">
        <v>6</v>
      </c>
      <c r="I40" s="14">
        <v>365000</v>
      </c>
      <c r="J40" s="14">
        <f>B40+D40+F40+H40</f>
        <v>24</v>
      </c>
      <c r="K40" s="27">
        <f>C40+E40+G40+I40</f>
        <v>1460000</v>
      </c>
    </row>
    <row r="41" spans="1:12" s="2" customFormat="1" ht="18.75" x14ac:dyDescent="0.3">
      <c r="A41" s="15" t="s">
        <v>30</v>
      </c>
      <c r="B41" s="15">
        <v>5</v>
      </c>
      <c r="C41" s="14">
        <v>1300000</v>
      </c>
      <c r="D41" s="14">
        <v>3</v>
      </c>
      <c r="E41" s="14">
        <v>100000</v>
      </c>
      <c r="F41" s="14">
        <v>3</v>
      </c>
      <c r="G41" s="14">
        <v>100000</v>
      </c>
      <c r="H41" s="14">
        <v>3</v>
      </c>
      <c r="I41" s="14">
        <v>100000</v>
      </c>
      <c r="J41" s="14">
        <f t="shared" ref="J41:J42" si="8">B41+D41+F41+H41</f>
        <v>14</v>
      </c>
      <c r="K41" s="27">
        <f t="shared" ref="K41:K42" si="9">C41+E41+G41+I41</f>
        <v>1600000</v>
      </c>
    </row>
    <row r="42" spans="1:12" s="2" customFormat="1" ht="18.75" x14ac:dyDescent="0.3">
      <c r="A42" s="15" t="s">
        <v>37</v>
      </c>
      <c r="B42" s="15">
        <v>3</v>
      </c>
      <c r="C42" s="14">
        <v>80000</v>
      </c>
      <c r="D42" s="14">
        <v>3</v>
      </c>
      <c r="E42" s="14">
        <v>80000</v>
      </c>
      <c r="F42" s="14">
        <v>3</v>
      </c>
      <c r="G42" s="14">
        <v>80000</v>
      </c>
      <c r="H42" s="14">
        <v>3</v>
      </c>
      <c r="I42" s="14">
        <v>80000</v>
      </c>
      <c r="J42" s="14">
        <f t="shared" si="8"/>
        <v>12</v>
      </c>
      <c r="K42" s="27">
        <f t="shared" si="9"/>
        <v>320000</v>
      </c>
    </row>
    <row r="43" spans="1:12" s="22" customFormat="1" ht="18.75" x14ac:dyDescent="0.3">
      <c r="A43" s="18" t="s">
        <v>8</v>
      </c>
      <c r="B43" s="19">
        <f t="shared" ref="B43:K43" si="10">SUM(B40:B42)</f>
        <v>14</v>
      </c>
      <c r="C43" s="23">
        <f t="shared" si="10"/>
        <v>1745000</v>
      </c>
      <c r="D43" s="23">
        <f t="shared" si="10"/>
        <v>12</v>
      </c>
      <c r="E43" s="23">
        <f t="shared" si="10"/>
        <v>545000</v>
      </c>
      <c r="F43" s="23">
        <f t="shared" si="10"/>
        <v>12</v>
      </c>
      <c r="G43" s="23">
        <f t="shared" si="10"/>
        <v>545000</v>
      </c>
      <c r="H43" s="23">
        <f t="shared" si="10"/>
        <v>12</v>
      </c>
      <c r="I43" s="23">
        <f t="shared" si="10"/>
        <v>545000</v>
      </c>
      <c r="J43" s="23">
        <f t="shared" si="10"/>
        <v>50</v>
      </c>
      <c r="K43" s="23">
        <f t="shared" si="10"/>
        <v>3380000</v>
      </c>
      <c r="L43" s="21">
        <f>C43+E43+G43</f>
        <v>2835000</v>
      </c>
    </row>
    <row r="44" spans="1:12" s="2" customFormat="1" ht="18.75" x14ac:dyDescent="0.3">
      <c r="A44" s="18" t="s">
        <v>16</v>
      </c>
      <c r="B44" s="23">
        <f>B12+B15+B19+B26+B38+B43</f>
        <v>156</v>
      </c>
      <c r="C44" s="23">
        <f t="shared" ref="C44:K44" si="11">C12+C15+C19+C26+C38+C43</f>
        <v>42319240</v>
      </c>
      <c r="D44" s="23">
        <f t="shared" si="11"/>
        <v>140</v>
      </c>
      <c r="E44" s="23">
        <f t="shared" si="11"/>
        <v>31228750</v>
      </c>
      <c r="F44" s="23">
        <f t="shared" si="11"/>
        <v>129</v>
      </c>
      <c r="G44" s="23">
        <f t="shared" si="11"/>
        <v>41316250</v>
      </c>
      <c r="H44" s="23">
        <f t="shared" si="11"/>
        <v>126</v>
      </c>
      <c r="I44" s="23">
        <f t="shared" si="11"/>
        <v>36898750</v>
      </c>
      <c r="J44" s="23">
        <f t="shared" si="11"/>
        <v>551</v>
      </c>
      <c r="K44" s="23">
        <f t="shared" si="11"/>
        <v>151762990</v>
      </c>
      <c r="L44" s="16">
        <f>C44+E44+G44</f>
        <v>114864240</v>
      </c>
    </row>
    <row r="45" spans="1:12" s="2" customFormat="1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2" s="2" customFormat="1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32"/>
    </row>
    <row r="47" spans="1:12" s="2" customFormat="1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2" s="2" customFormat="1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s="2" customFormat="1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s="2" customFormat="1" ht="18.75" x14ac:dyDescent="0.3">
      <c r="J50" s="16"/>
      <c r="K50" s="16"/>
    </row>
    <row r="51" spans="1:11" s="2" customFormat="1" ht="18.75" x14ac:dyDescent="0.3">
      <c r="K51" s="16"/>
    </row>
    <row r="52" spans="1:11" s="2" customFormat="1" ht="18.75" x14ac:dyDescent="0.3"/>
    <row r="53" spans="1:11" s="2" customFormat="1" ht="18.75" x14ac:dyDescent="0.3"/>
    <row r="54" spans="1:11" s="2" customFormat="1" ht="18.75" x14ac:dyDescent="0.3"/>
    <row r="55" spans="1:11" s="2" customFormat="1" ht="18.75" x14ac:dyDescent="0.3"/>
    <row r="56" spans="1:11" s="2" customFormat="1" ht="18.75" x14ac:dyDescent="0.3"/>
    <row r="57" spans="1:11" s="2" customFormat="1" ht="18.75" x14ac:dyDescent="0.3"/>
    <row r="58" spans="1:11" s="2" customFormat="1" ht="18.75" x14ac:dyDescent="0.3"/>
    <row r="59" spans="1:11" s="2" customFormat="1" ht="18.75" x14ac:dyDescent="0.3"/>
    <row r="60" spans="1:11" s="2" customFormat="1" ht="18.75" x14ac:dyDescent="0.3"/>
    <row r="61" spans="1:11" s="2" customFormat="1" ht="18.75" x14ac:dyDescent="0.3"/>
    <row r="62" spans="1:11" s="2" customFormat="1" ht="18.75" x14ac:dyDescent="0.3"/>
    <row r="63" spans="1:11" s="2" customFormat="1" ht="18.75" x14ac:dyDescent="0.3"/>
    <row r="64" spans="1:11" s="2" customFormat="1" ht="18.75" x14ac:dyDescent="0.3"/>
    <row r="65" s="2" customFormat="1" ht="18.75" x14ac:dyDescent="0.3"/>
    <row r="66" s="2" customFormat="1" ht="18.75" x14ac:dyDescent="0.3"/>
    <row r="67" s="2" customFormat="1" ht="18.75" x14ac:dyDescent="0.3"/>
    <row r="68" s="2" customFormat="1" ht="18.75" x14ac:dyDescent="0.3"/>
    <row r="69" s="2" customFormat="1" ht="18.75" x14ac:dyDescent="0.3"/>
    <row r="70" s="2" customFormat="1" ht="18.75" x14ac:dyDescent="0.3"/>
    <row r="71" s="2" customFormat="1" ht="18.75" x14ac:dyDescent="0.3"/>
    <row r="72" s="2" customFormat="1" ht="18.75" x14ac:dyDescent="0.3"/>
    <row r="73" s="2" customFormat="1" ht="18.75" x14ac:dyDescent="0.3"/>
    <row r="74" s="2" customFormat="1" ht="18.75" x14ac:dyDescent="0.3"/>
    <row r="75" s="2" customFormat="1" ht="18.75" x14ac:dyDescent="0.3"/>
    <row r="76" s="2" customFormat="1" ht="18.75" x14ac:dyDescent="0.3"/>
    <row r="77" s="2" customFormat="1" ht="18.75" x14ac:dyDescent="0.3"/>
    <row r="78" s="2" customFormat="1" ht="18.75" x14ac:dyDescent="0.3"/>
    <row r="79" s="2" customFormat="1" ht="18.75" x14ac:dyDescent="0.3"/>
    <row r="80" s="2" customFormat="1" ht="18.75" x14ac:dyDescent="0.3"/>
    <row r="81" s="2" customFormat="1" ht="18.75" x14ac:dyDescent="0.3"/>
    <row r="82" s="2" customFormat="1" ht="18.75" x14ac:dyDescent="0.3"/>
    <row r="83" s="2" customFormat="1" ht="18.75" x14ac:dyDescent="0.3"/>
    <row r="84" s="2" customFormat="1" ht="18.75" x14ac:dyDescent="0.3"/>
    <row r="85" s="2" customFormat="1" ht="18.75" x14ac:dyDescent="0.3"/>
    <row r="86" s="2" customFormat="1" ht="18.75" x14ac:dyDescent="0.3"/>
    <row r="87" s="2" customFormat="1" ht="18.75" x14ac:dyDescent="0.3"/>
    <row r="88" s="2" customFormat="1" ht="18.75" x14ac:dyDescent="0.3"/>
    <row r="89" s="2" customFormat="1" ht="18.75" x14ac:dyDescent="0.3"/>
    <row r="90" s="2" customFormat="1" ht="18.75" x14ac:dyDescent="0.3"/>
    <row r="91" s="2" customFormat="1" ht="18.75" x14ac:dyDescent="0.3"/>
    <row r="92" s="2" customFormat="1" ht="18.75" x14ac:dyDescent="0.3"/>
    <row r="93" s="2" customFormat="1" ht="18.75" x14ac:dyDescent="0.3"/>
    <row r="94" s="2" customFormat="1" ht="18.75" x14ac:dyDescent="0.3"/>
    <row r="95" s="2" customFormat="1" ht="18.75" x14ac:dyDescent="0.3"/>
    <row r="96" s="2" customFormat="1" ht="18.75" x14ac:dyDescent="0.3"/>
    <row r="97" s="2" customFormat="1" ht="18.75" x14ac:dyDescent="0.3"/>
    <row r="98" s="2" customFormat="1" ht="18.75" x14ac:dyDescent="0.3"/>
    <row r="99" s="2" customFormat="1" ht="18.75" x14ac:dyDescent="0.3"/>
    <row r="100" s="2" customFormat="1" ht="18.75" x14ac:dyDescent="0.3"/>
    <row r="101" s="2" customFormat="1" ht="18.75" x14ac:dyDescent="0.3"/>
    <row r="102" s="2" customFormat="1" ht="18.75" x14ac:dyDescent="0.3"/>
    <row r="103" s="2" customFormat="1" ht="18.75" x14ac:dyDescent="0.3"/>
    <row r="104" s="2" customFormat="1" ht="18.75" x14ac:dyDescent="0.3"/>
    <row r="105" s="2" customFormat="1" ht="18.75" x14ac:dyDescent="0.3"/>
    <row r="106" s="2" customFormat="1" ht="18.75" x14ac:dyDescent="0.3"/>
    <row r="107" s="2" customFormat="1" ht="18.75" x14ac:dyDescent="0.3"/>
    <row r="108" s="2" customFormat="1" ht="18.75" x14ac:dyDescent="0.3"/>
    <row r="109" s="2" customFormat="1" ht="18.75" x14ac:dyDescent="0.3"/>
    <row r="110" s="2" customFormat="1" ht="18.75" x14ac:dyDescent="0.3"/>
    <row r="111" s="2" customFormat="1" ht="18.75" x14ac:dyDescent="0.3"/>
    <row r="112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</sheetData>
  <mergeCells count="13">
    <mergeCell ref="B30:C30"/>
    <mergeCell ref="D30:E30"/>
    <mergeCell ref="F30:G30"/>
    <mergeCell ref="H30:I30"/>
    <mergeCell ref="J30:K30"/>
    <mergeCell ref="A1:K1"/>
    <mergeCell ref="A2:K2"/>
    <mergeCell ref="A3:K3"/>
    <mergeCell ref="B6:C6"/>
    <mergeCell ref="D6:E6"/>
    <mergeCell ref="F6:G6"/>
    <mergeCell ref="J6:K6"/>
    <mergeCell ref="H6:I6"/>
  </mergeCells>
  <pageMargins left="0.31496062992125984" right="0.11811023622047245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sab</cp:lastModifiedBy>
  <cp:lastPrinted>2018-09-28T02:33:01Z</cp:lastPrinted>
  <dcterms:created xsi:type="dcterms:W3CDTF">2014-06-15T17:02:07Z</dcterms:created>
  <dcterms:modified xsi:type="dcterms:W3CDTF">2018-09-28T03:10:48Z</dcterms:modified>
</cp:coreProperties>
</file>